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<sst xmlns="http://schemas.openxmlformats.org/spreadsheetml/2006/main" count="39" uniqueCount="29">
  <si>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</si>
  <si>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</si>
  <si>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</si>
  <si>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</si>
  <si>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</si>
  <si>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</si>
  <si>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</si>
  <si>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</si>
  <si>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</si>
  <si>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</si>
  <si>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>Термін розміщен-ня</t>
  </si>
  <si>
    <t>% ставка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</si>
  <si>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</si>
  <si>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</si>
  <si>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</si>
  <si>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</si>
  <si>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</si>
  <si>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Н.В. Джуган</t>
  </si>
  <si>
    <t>фінансової політики</t>
  </si>
  <si>
    <t xml:space="preserve">  </t>
  </si>
  <si>
    <t>Малкова</t>
  </si>
  <si>
    <t>33-77-96</t>
  </si>
  <si>
    <t>Залишок депозит. коштів станом на 01.01.19</t>
  </si>
  <si>
    <t>по 20.12.2019</t>
  </si>
  <si>
    <t>Залишок депозит. коштів станом на 01.04.2019</t>
  </si>
  <si>
    <t>ПАТ АБ "УКРГАЗБАНК"</t>
  </si>
  <si>
    <t>щодо розміщення на вкладному (депозитному) рахунку тимчасово вільних коштів бюджету м.Черкаси станом на 01 квітня 2019 року</t>
  </si>
  <si>
    <t xml:space="preserve"> грн.</t>
  </si>
  <si>
    <t xml:space="preserve">Додаток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</si>
</sst>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G1">
      <selection activeCell="P16" sqref="P16"/>
    </sheetView>
  </sheetViews>
  <sheetFormatPr defaultColWidth="9.00390625" defaultRowHeight="12.75"/>
  <cols>
    <col min="1" max="1" width="24.50390625" style="0" customWidth="1"/>
    <col min="2" max="2" width="24.00390625" style="0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8.62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28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27</v>
      </c>
    </row>
    <row r="6" spans="1:21" ht="12.75">
      <c r="A6" s="41" t="s">
        <v>1</v>
      </c>
      <c r="B6" s="41" t="s">
        <v>2</v>
      </c>
      <c r="C6" s="35" t="s">
        <v>3</v>
      </c>
      <c r="D6" s="36"/>
      <c r="E6" s="36"/>
      <c r="F6" s="36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 customHeight="1">
      <c r="A7" s="42"/>
      <c r="B7" s="48"/>
      <c r="C7" s="38"/>
      <c r="D7" s="39"/>
      <c r="E7" s="39"/>
      <c r="F7" s="39"/>
      <c r="G7" s="40"/>
      <c r="H7" s="44" t="s">
        <v>5</v>
      </c>
      <c r="I7" s="45"/>
      <c r="J7" s="45"/>
      <c r="K7" s="45"/>
      <c r="L7" s="45"/>
      <c r="M7" s="45"/>
      <c r="N7" s="46"/>
      <c r="O7" s="44" t="s">
        <v>6</v>
      </c>
      <c r="P7" s="45"/>
      <c r="Q7" s="45"/>
      <c r="R7" s="45"/>
      <c r="S7" s="45"/>
      <c r="T7" s="45"/>
      <c r="U7" s="47"/>
    </row>
    <row r="8" spans="1:21" ht="71.25" customHeight="1">
      <c r="A8" s="43"/>
      <c r="B8" s="49"/>
      <c r="C8" s="5" t="s">
        <v>22</v>
      </c>
      <c r="D8" s="5" t="s">
        <v>7</v>
      </c>
      <c r="E8" s="5" t="s">
        <v>8</v>
      </c>
      <c r="F8" s="5" t="s">
        <v>9</v>
      </c>
      <c r="G8" s="5" t="s">
        <v>24</v>
      </c>
      <c r="H8" s="5" t="s">
        <v>22</v>
      </c>
      <c r="I8" s="6" t="s">
        <v>7</v>
      </c>
      <c r="J8" s="6" t="s">
        <v>10</v>
      </c>
      <c r="K8" s="6" t="s">
        <v>11</v>
      </c>
      <c r="L8" s="6" t="s">
        <v>8</v>
      </c>
      <c r="M8" s="6" t="s">
        <v>12</v>
      </c>
      <c r="N8" s="5" t="str">
        <f>G8</f>
        <v>Залишок депозит. коштів станом на 01.04.2019</v>
      </c>
      <c r="O8" s="5" t="s">
        <v>22</v>
      </c>
      <c r="P8" s="6" t="s">
        <v>7</v>
      </c>
      <c r="Q8" s="6" t="s">
        <v>10</v>
      </c>
      <c r="R8" s="6" t="s">
        <v>11</v>
      </c>
      <c r="S8" s="6" t="s">
        <v>8</v>
      </c>
      <c r="T8" s="6" t="s">
        <v>12</v>
      </c>
      <c r="U8" s="5" t="str">
        <f>G8</f>
        <v>Залишок депозит. коштів станом на 01.04.2019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13</v>
      </c>
      <c r="B10" s="7" t="s">
        <v>14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36" customHeight="1">
      <c r="A11" s="31"/>
      <c r="B11" s="24" t="s">
        <v>25</v>
      </c>
      <c r="C11" s="18">
        <v>0</v>
      </c>
      <c r="D11" s="19">
        <f>P11+I11</f>
        <v>236896688.84</v>
      </c>
      <c r="E11" s="19">
        <f>L11+S11</f>
        <v>152153820.8</v>
      </c>
      <c r="F11" s="19">
        <f>SUM(M11+T11)</f>
        <v>1927269.1400000001</v>
      </c>
      <c r="G11" s="19">
        <f>SUM(D11-E11)</f>
        <v>84742868.03999999</v>
      </c>
      <c r="H11" s="18">
        <v>0</v>
      </c>
      <c r="I11" s="18">
        <f>108777065.66+7577075.63</f>
        <v>116354141.28999999</v>
      </c>
      <c r="J11" s="20" t="s">
        <v>23</v>
      </c>
      <c r="K11" s="18">
        <v>15.35</v>
      </c>
      <c r="L11" s="18">
        <f>34657593.58+7711010.05+50427019.49</f>
        <v>92795623.12</v>
      </c>
      <c r="M11" s="23">
        <f>603891.39+945846.91</f>
        <v>1549738.3</v>
      </c>
      <c r="N11" s="18">
        <f>I11-L11</f>
        <v>23558518.169999987</v>
      </c>
      <c r="O11" s="18">
        <v>0</v>
      </c>
      <c r="P11" s="18">
        <f>7450688.56+57052623.57+56039235.42</f>
        <v>120542547.55000001</v>
      </c>
      <c r="Q11" s="20" t="s">
        <v>23</v>
      </c>
      <c r="R11" s="18">
        <v>15.35</v>
      </c>
      <c r="S11" s="18">
        <f>355580.24+29479196.77+29523420.67</f>
        <v>59358197.68</v>
      </c>
      <c r="T11" s="23">
        <f>65970.95+311559.89</f>
        <v>377530.84</v>
      </c>
      <c r="U11" s="21">
        <f>O11+P11-S11</f>
        <v>61184349.87000001</v>
      </c>
    </row>
    <row r="12" spans="1:21" ht="30.75">
      <c r="A12" s="13" t="s">
        <v>15</v>
      </c>
      <c r="B12" s="13"/>
      <c r="C12" s="22">
        <f aca="true" t="shared" si="0" ref="C12:I12">SUM(C10:C11)</f>
        <v>0</v>
      </c>
      <c r="D12" s="22">
        <f t="shared" si="0"/>
        <v>236896688.84</v>
      </c>
      <c r="E12" s="22">
        <f t="shared" si="0"/>
        <v>152153820.8</v>
      </c>
      <c r="F12" s="22">
        <f t="shared" si="0"/>
        <v>1927269.1400000001</v>
      </c>
      <c r="G12" s="22">
        <f t="shared" si="0"/>
        <v>84742868.03999999</v>
      </c>
      <c r="H12" s="22">
        <f t="shared" si="0"/>
        <v>0</v>
      </c>
      <c r="I12" s="22">
        <f t="shared" si="0"/>
        <v>116354141.28999999</v>
      </c>
      <c r="J12" s="22"/>
      <c r="K12" s="22"/>
      <c r="L12" s="22">
        <f>SUM(L10:L11)</f>
        <v>92795623.12</v>
      </c>
      <c r="M12" s="22">
        <f>SUM(M10:M11)</f>
        <v>1549738.3</v>
      </c>
      <c r="N12" s="22">
        <f>SUM(N10:N11)</f>
        <v>23558518.169999987</v>
      </c>
      <c r="O12" s="22">
        <f>SUM(O10:O11)</f>
        <v>0</v>
      </c>
      <c r="P12" s="22">
        <f>SUM(P10:P11)</f>
        <v>120542547.55000001</v>
      </c>
      <c r="Q12" s="22"/>
      <c r="R12" s="22"/>
      <c r="S12" s="22">
        <f>SUM(S10:S11)</f>
        <v>59358197.68</v>
      </c>
      <c r="T12" s="22">
        <f>SUM(T10:T11)</f>
        <v>377530.84</v>
      </c>
      <c r="U12" s="22">
        <f>SUM(U10:U11)</f>
        <v>61184349.87000001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16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18</v>
      </c>
      <c r="D16" s="28"/>
      <c r="M16" s="27" t="s">
        <v>17</v>
      </c>
    </row>
    <row r="17" spans="3:14" ht="17.25">
      <c r="C17" s="15" t="s">
        <v>19</v>
      </c>
      <c r="M17" s="16"/>
      <c r="N17" s="16"/>
    </row>
    <row r="20" spans="1:2" ht="12.75">
      <c r="A20" s="26" t="s">
        <v>20</v>
      </c>
      <c r="B20" s="17"/>
    </row>
    <row r="21" spans="1:2" ht="12.75">
      <c r="A21" s="25" t="s">
        <v>21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2019-03-29T07:33:36Z</cp:lastPrinted>
  <dcterms:created xsi:type="dcterms:W3CDTF">2014-01-15T14:53:45Z</dcterms:created>
  <dcterms:modified xsi:type="dcterms:W3CDTF">2019-03-29T09:22:02Z</dcterms:modified>
  <cp:category/>
  <cp:version/>
  <cp:contentType/>
  <cp:contentStatus/>
</cp:coreProperties>
</file>